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18.06.2018" sheetId="13" r:id="rId1"/>
  </sheets>
  <calcPr calcId="144525"/>
</workbook>
</file>

<file path=xl/calcChain.xml><?xml version="1.0" encoding="utf-8"?>
<calcChain xmlns="http://schemas.openxmlformats.org/spreadsheetml/2006/main">
  <c r="H46" i="13" l="1"/>
  <c r="H113" i="13" s="1"/>
  <c r="H104" i="13"/>
  <c r="H101" i="13"/>
  <c r="H91" i="13"/>
  <c r="H86" i="13"/>
  <c r="H79" i="13"/>
  <c r="H72" i="13"/>
  <c r="H68" i="13"/>
  <c r="H66" i="13"/>
  <c r="H62" i="13" s="1"/>
  <c r="H45" i="13"/>
  <c r="H36" i="13"/>
  <c r="H34" i="13" s="1"/>
  <c r="H96" i="13" l="1"/>
</calcChain>
</file>

<file path=xl/sharedStrings.xml><?xml version="1.0" encoding="utf-8"?>
<sst xmlns="http://schemas.openxmlformats.org/spreadsheetml/2006/main" count="564" uniqueCount="130">
  <si>
    <t>руб.</t>
  </si>
  <si>
    <t>КОСГУ</t>
  </si>
  <si>
    <t>07.02</t>
  </si>
  <si>
    <t>Обеспечение деятельности учреждений по внешкольной работе с детьми</t>
  </si>
  <si>
    <t>Арендная плата за пользование имуществом</t>
  </si>
  <si>
    <t>200</t>
  </si>
  <si>
    <t>07.2.01.00820</t>
  </si>
  <si>
    <t>2.4.4</t>
  </si>
  <si>
    <t>2.2.4</t>
  </si>
  <si>
    <t>000</t>
  </si>
  <si>
    <t>Заработная плата</t>
  </si>
  <si>
    <t>1.1.1</t>
  </si>
  <si>
    <t>2.1.1</t>
  </si>
  <si>
    <t>Начисления на выплаты по оплате труда</t>
  </si>
  <si>
    <t>1.1.9</t>
  </si>
  <si>
    <t>2.1.3</t>
  </si>
  <si>
    <t>Прочие выплаты</t>
  </si>
  <si>
    <t>1.1.2</t>
  </si>
  <si>
    <t>2.1.2</t>
  </si>
  <si>
    <t>Прочие работы, услуги</t>
  </si>
  <si>
    <t>2.2.6</t>
  </si>
  <si>
    <t>Прочие расходы</t>
  </si>
  <si>
    <t>2.9.0</t>
  </si>
  <si>
    <t>Работы, услуги по содержанию имущества</t>
  </si>
  <si>
    <t>2.2.5</t>
  </si>
  <si>
    <t>Транспортные услуги</t>
  </si>
  <si>
    <t>2.2.2</t>
  </si>
  <si>
    <t>Увеличение стоимости материальных запасов</t>
  </si>
  <si>
    <t>3.4.0</t>
  </si>
  <si>
    <t>Увеличение стоимости основных средств</t>
  </si>
  <si>
    <t>3.1.0</t>
  </si>
  <si>
    <t>Оздоровление детей</t>
  </si>
  <si>
    <t>07.3.01.00900</t>
  </si>
  <si>
    <t>07.09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</si>
  <si>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</si>
  <si>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07.4.02.01100</t>
  </si>
  <si>
    <t>8.5.1</t>
  </si>
  <si>
    <t>8.5.2</t>
  </si>
  <si>
    <t>Услуги связи</t>
  </si>
  <si>
    <t>2.2.1</t>
  </si>
  <si>
    <t>Обеспечение повышения профессиональных компетенций педагогов. Привлечение молодых специалистов для работы в образовательных организациях района</t>
  </si>
  <si>
    <t>07.1.01.02030</t>
  </si>
  <si>
    <t>Организация мероприятий по социализации личности ребенка. Поддержка талантливых детей</t>
  </si>
  <si>
    <t>07.2.03.02050</t>
  </si>
  <si>
    <t>Повышение безопасности дорожного движения в Шимановском районе</t>
  </si>
  <si>
    <t>04.0.02.02120</t>
  </si>
  <si>
    <t>Содержание органов местного самоуправления</t>
  </si>
  <si>
    <t>07.4.01.00030</t>
  </si>
  <si>
    <t>1.2.1</t>
  </si>
  <si>
    <t>1.2.9</t>
  </si>
  <si>
    <t>1.2.2</t>
  </si>
  <si>
    <t>Создание современной инфраструктуры образовательных организаций. Обеспечение комплексной безопасности образовательной среды.</t>
  </si>
  <si>
    <t>07.2.02.02040</t>
  </si>
  <si>
    <t>10.04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</si>
  <si>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</si>
  <si>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Пособия по социальной помощи населению</t>
  </si>
  <si>
    <t>44.4.00.87700</t>
  </si>
  <si>
    <t>3.1.3</t>
  </si>
  <si>
    <t>2.6.2</t>
  </si>
  <si>
    <t>Выплата единовременного пособия при всех формах устройства детей, лишенных родительского попечения, в семью</t>
  </si>
  <si>
    <t>44.4.00.11020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</si>
  <si>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</si>
  <si>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44.4.00.70000</t>
  </si>
  <si>
    <t>Организация и осуществление деятельности по опеке и попечительству в отношении несовершеннолетних</t>
  </si>
  <si>
    <t>44.4.00.87300</t>
  </si>
  <si>
    <t>СОГЛАСОВАНО</t>
  </si>
  <si>
    <t>УТВЕРЖДАЮ</t>
  </si>
  <si>
    <t>(подпись)</t>
  </si>
  <si>
    <t>(расшифровка подписи)</t>
  </si>
  <si>
    <t>КОДЫ</t>
  </si>
  <si>
    <t>Форма по ОКУД</t>
  </si>
  <si>
    <t>0501012</t>
  </si>
  <si>
    <t>Дата</t>
  </si>
  <si>
    <t>по ОКПО</t>
  </si>
  <si>
    <t>02102696</t>
  </si>
  <si>
    <t>383</t>
  </si>
  <si>
    <t>Получатель бюджетных средств</t>
  </si>
  <si>
    <t>МУ "Управление по образованию и работе с молодежью администрации Шимановского района"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</si>
  <si>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</si>
  <si>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</si>
  <si>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</si>
  <si>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Бюджет Шимановского района</t>
  </si>
  <si>
    <t xml:space="preserve">к приказу начальника </t>
  </si>
  <si>
    <t>МУ "Управление по образованию</t>
  </si>
  <si>
    <t>и работе с молодежью администрации</t>
  </si>
  <si>
    <t>Шимановского района"</t>
  </si>
  <si>
    <t>Начальник МУ "Управление по образованию</t>
  </si>
  <si>
    <t>Шимановского района</t>
  </si>
  <si>
    <t>(наименование главного распорядителя и получателя бюджетных средств учреждения)</t>
  </si>
  <si>
    <t>Е.Г. Баранова</t>
  </si>
  <si>
    <t>по ОКЕЙ</t>
  </si>
  <si>
    <t xml:space="preserve">Единица измерения: </t>
  </si>
  <si>
    <t>Наименование показателя</t>
  </si>
  <si>
    <t>Код строки</t>
  </si>
  <si>
    <t>раздела. подраздела</t>
  </si>
  <si>
    <t>целавой статьи</t>
  </si>
  <si>
    <t>вида расходов</t>
  </si>
  <si>
    <t>код аналитики</t>
  </si>
  <si>
    <t>в рублях</t>
  </si>
  <si>
    <t>в ваюте</t>
  </si>
  <si>
    <t>1</t>
  </si>
  <si>
    <t>2</t>
  </si>
  <si>
    <t>5</t>
  </si>
  <si>
    <t>6</t>
  </si>
  <si>
    <t>7</t>
  </si>
  <si>
    <t>8</t>
  </si>
  <si>
    <t>9</t>
  </si>
  <si>
    <t>3.4</t>
  </si>
  <si>
    <t>10</t>
  </si>
  <si>
    <t>Сумма</t>
  </si>
  <si>
    <t>Код по бюджетной классификации Российской Федерации</t>
  </si>
  <si>
    <t>Руководитель учреждения</t>
  </si>
  <si>
    <t>(уполномоченное лицо)</t>
  </si>
  <si>
    <t>Начальник управления</t>
  </si>
  <si>
    <t>(должность)</t>
  </si>
  <si>
    <t>Исполнитель</t>
  </si>
  <si>
    <t xml:space="preserve">                 (подпись)                    (расшифровка подписи)</t>
  </si>
  <si>
    <t>Главный экономист</t>
  </si>
  <si>
    <t>А.В. Шуменко</t>
  </si>
  <si>
    <t>Приложение №1</t>
  </si>
  <si>
    <r>
      <t>БЮДЖЕТНАЯ СМЕТА НА  20</t>
    </r>
    <r>
      <rPr>
        <b/>
        <u/>
        <sz val="11"/>
        <rFont val="Times New Roman"/>
        <family val="1"/>
        <charset val="204"/>
      </rPr>
      <t xml:space="preserve"> 18 </t>
    </r>
    <r>
      <rPr>
        <b/>
        <sz val="11"/>
        <rFont val="Times New Roman"/>
        <family val="1"/>
        <charset val="204"/>
      </rPr>
      <t>ГОД</t>
    </r>
  </si>
  <si>
    <t>10.06</t>
  </si>
  <si>
    <r>
      <t>от</t>
    </r>
    <r>
      <rPr>
        <u/>
        <sz val="10"/>
        <rFont val="Arial"/>
        <family val="2"/>
        <charset val="204"/>
      </rPr>
      <t xml:space="preserve">  18.06.2018 </t>
    </r>
    <r>
      <rPr>
        <sz val="10"/>
        <rFont val="Arial"/>
        <family val="2"/>
        <charset val="204"/>
      </rPr>
      <t xml:space="preserve"> № </t>
    </r>
    <r>
      <rPr>
        <u/>
        <sz val="10"/>
        <rFont val="Arial"/>
        <family val="2"/>
        <charset val="204"/>
      </rPr>
      <t xml:space="preserve">170 </t>
    </r>
  </si>
  <si>
    <r>
      <t>"</t>
    </r>
    <r>
      <rPr>
        <u/>
        <sz val="10"/>
        <rFont val="Arial"/>
        <family val="2"/>
        <charset val="204"/>
      </rPr>
      <t xml:space="preserve"> 18   </t>
    </r>
    <r>
      <rPr>
        <sz val="10"/>
        <rFont val="Arial"/>
        <family val="2"/>
        <charset val="204"/>
      </rPr>
      <t>"</t>
    </r>
    <r>
      <rPr>
        <u/>
        <sz val="10"/>
        <rFont val="Arial"/>
        <family val="2"/>
        <charset val="204"/>
      </rPr>
      <t xml:space="preserve"> июня   </t>
    </r>
    <r>
      <rPr>
        <sz val="10"/>
        <rFont val="Arial"/>
        <family val="2"/>
        <charset val="204"/>
      </rPr>
      <t>20</t>
    </r>
    <r>
      <rPr>
        <u/>
        <sz val="10"/>
        <rFont val="Arial"/>
        <family val="2"/>
        <charset val="204"/>
      </rPr>
      <t xml:space="preserve"> 18 </t>
    </r>
    <r>
      <rPr>
        <sz val="10"/>
        <rFont val="Arial"/>
        <family val="2"/>
        <charset val="204"/>
      </rPr>
      <t>г.</t>
    </r>
  </si>
  <si>
    <r>
      <t>"</t>
    </r>
    <r>
      <rPr>
        <u/>
        <sz val="10"/>
        <rFont val="Arial"/>
        <family val="2"/>
        <charset val="204"/>
      </rPr>
      <t xml:space="preserve">  18  </t>
    </r>
    <r>
      <rPr>
        <sz val="10"/>
        <rFont val="Arial"/>
        <family val="2"/>
        <charset val="204"/>
      </rPr>
      <t>"</t>
    </r>
    <r>
      <rPr>
        <u/>
        <sz val="10"/>
        <rFont val="Arial"/>
        <family val="2"/>
        <charset val="204"/>
      </rPr>
      <t xml:space="preserve"> июня  </t>
    </r>
    <r>
      <rPr>
        <sz val="10"/>
        <rFont val="Arial"/>
        <family val="2"/>
        <charset val="204"/>
      </rPr>
      <t>20</t>
    </r>
    <r>
      <rPr>
        <u/>
        <sz val="10"/>
        <rFont val="Arial"/>
        <family val="2"/>
        <charset val="204"/>
      </rPr>
      <t xml:space="preserve"> 18 </t>
    </r>
    <r>
      <rPr>
        <sz val="10"/>
        <rFont val="Arial"/>
        <family val="2"/>
        <charset val="204"/>
      </rPr>
      <t>г.</t>
    </r>
  </si>
  <si>
    <t>18.06.2018</t>
  </si>
  <si>
    <r>
      <t>"</t>
    </r>
    <r>
      <rPr>
        <u/>
        <sz val="10"/>
        <rFont val="Arial"/>
        <family val="2"/>
        <charset val="204"/>
      </rPr>
      <t xml:space="preserve"> 18 </t>
    </r>
    <r>
      <rPr>
        <sz val="10"/>
        <rFont val="Arial"/>
        <family val="2"/>
        <charset val="204"/>
      </rPr>
      <t>"</t>
    </r>
    <r>
      <rPr>
        <u/>
        <sz val="10"/>
        <rFont val="Arial"/>
        <family val="2"/>
        <charset val="204"/>
      </rPr>
      <t xml:space="preserve"> июня </t>
    </r>
    <r>
      <rPr>
        <sz val="10"/>
        <rFont val="Arial"/>
        <family val="2"/>
        <charset val="204"/>
      </rPr>
      <t xml:space="preserve"> 20</t>
    </r>
    <r>
      <rPr>
        <u/>
        <sz val="10"/>
        <rFont val="Arial"/>
        <family val="2"/>
        <charset val="204"/>
      </rPr>
      <t xml:space="preserve"> 18 </t>
    </r>
    <r>
      <rPr>
        <sz val="10"/>
        <rFont val="Arial"/>
        <family val="2"/>
        <charset val="204"/>
      </rPr>
      <t xml:space="preserve"> г.</t>
    </r>
  </si>
  <si>
    <t>2.9.6</t>
  </si>
  <si>
    <t>2.9.1</t>
  </si>
  <si>
    <t>2.9.2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</si>
</sst>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3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/>
    <xf numFmtId="0" fontId="4" fillId="0" borderId="1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1" fillId="0" borderId="0" xfId="0" applyFont="1"/>
    <xf numFmtId="0" fontId="0" fillId="0" borderId="2" xfId="0" applyBorder="1"/>
    <xf numFmtId="0" fontId="6" fillId="0" borderId="2" xfId="0" applyFont="1" applyBorder="1"/>
    <xf numFmtId="0" fontId="4" fillId="0" borderId="0" xfId="0" applyFont="1" applyBorder="1"/>
    <xf numFmtId="0" fontId="7" fillId="0" borderId="0" xfId="0" applyFont="1" applyBorder="1" applyAlignment="1" applyProtection="1">
      <alignment wrapText="1"/>
    </xf>
    <xf numFmtId="0" fontId="4" fillId="0" borderId="0" xfId="0" applyFont="1" applyBorder="1" applyAlignment="1"/>
    <xf numFmtId="164" fontId="7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" fontId="0" fillId="0" borderId="0" xfId="0" applyNumberFormat="1"/>
    <xf numFmtId="49" fontId="12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right" vertical="top"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top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6" fillId="0" borderId="5" xfId="0" applyFont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257248</xdr:colOff>
      <xdr:row>11</xdr:row>
      <xdr:rowOff>312467</xdr:rowOff>
    </xdr:from>
    <xdr:to>
      <xdr:col>0</xdr:col>
      <xdr:colOff>1857448</xdr:colOff>
      <xdr:row>12</xdr:row>
      <xdr:rowOff>295275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248" y="2093642"/>
          <a:ext cx="1600200" cy="29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8</xdr:col>
      <xdr:colOff>19050</xdr:colOff>
      <xdr:row>12</xdr:row>
      <xdr:rowOff>297133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95500"/>
          <a:ext cx="1600200" cy="29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113</xdr:row>
      <xdr:rowOff>114300</xdr:rowOff>
    </xdr:from>
    <xdr:to>
      <xdr:col>5</xdr:col>
      <xdr:colOff>495300</xdr:colOff>
      <xdr:row>115</xdr:row>
      <xdr:rowOff>114301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3355300"/>
          <a:ext cx="1733550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B40" sqref="B40"/>
    </sheetView>
  </sheetViews>
  <sheetFormatPr defaultRowHeight="12.75" x14ac:dyDescent="0.2"/>
  <cols>
    <col min="1" max="1" width="34.28515625" customWidth="1"/>
    <col min="2" max="3" width="10.28515625" customWidth="1"/>
    <col min="4" max="4" width="11.140625" customWidth="1"/>
    <col min="5" max="7" width="10.28515625" customWidth="1"/>
    <col min="8" max="8" width="13.42578125" customWidth="1"/>
    <col min="9" max="9" width="13.85546875" customWidth="1"/>
    <col min="10" max="10" width="9.140625" customWidth="1"/>
  </cols>
  <sheetData>
    <row r="1" spans="1:10" s="2" customFormat="1" ht="12.75" customHeight="1" x14ac:dyDescent="0.2">
      <c r="G1" s="2" t="s">
        <v>119</v>
      </c>
    </row>
    <row r="2" spans="1:10" s="2" customFormat="1" ht="12.75" customHeight="1" x14ac:dyDescent="0.2">
      <c r="G2" s="2" t="s">
        <v>82</v>
      </c>
    </row>
    <row r="3" spans="1:10" s="2" customFormat="1" ht="12.75" customHeight="1" x14ac:dyDescent="0.2">
      <c r="G3" s="2" t="s">
        <v>83</v>
      </c>
    </row>
    <row r="4" spans="1:10" s="2" customFormat="1" ht="12.75" customHeight="1" x14ac:dyDescent="0.2">
      <c r="G4" s="2" t="s">
        <v>84</v>
      </c>
    </row>
    <row r="5" spans="1:10" s="2" customFormat="1" ht="12.75" customHeight="1" x14ac:dyDescent="0.2">
      <c r="G5" s="2" t="s">
        <v>85</v>
      </c>
    </row>
    <row r="6" spans="1:10" s="2" customFormat="1" ht="12.75" customHeight="1" x14ac:dyDescent="0.2">
      <c r="G6" s="2" t="s">
        <v>122</v>
      </c>
    </row>
    <row r="7" spans="1:10" s="2" customFormat="1" ht="12.75" customHeight="1" x14ac:dyDescent="0.2"/>
    <row r="8" spans="1:10" s="1" customFormat="1" ht="12.75" customHeight="1" x14ac:dyDescent="0.2">
      <c r="A8" s="37" t="s">
        <v>65</v>
      </c>
      <c r="G8" s="42" t="s">
        <v>66</v>
      </c>
      <c r="H8" s="42"/>
      <c r="I8" s="42"/>
    </row>
    <row r="9" spans="1:10" s="2" customFormat="1" ht="12.75" customHeight="1" x14ac:dyDescent="0.2">
      <c r="A9" s="3" t="s">
        <v>86</v>
      </c>
      <c r="B9" s="3"/>
      <c r="C9" s="21"/>
      <c r="G9" s="3" t="s">
        <v>86</v>
      </c>
      <c r="H9" s="3"/>
      <c r="I9" s="3"/>
    </row>
    <row r="10" spans="1:10" s="2" customFormat="1" ht="12.75" customHeight="1" x14ac:dyDescent="0.2">
      <c r="A10" s="4" t="s">
        <v>84</v>
      </c>
      <c r="B10" s="4"/>
      <c r="C10" s="21"/>
      <c r="G10" s="4" t="s">
        <v>84</v>
      </c>
      <c r="H10" s="4"/>
      <c r="I10" s="4"/>
    </row>
    <row r="11" spans="1:10" s="2" customFormat="1" x14ac:dyDescent="0.2">
      <c r="A11" s="5" t="s">
        <v>87</v>
      </c>
      <c r="B11" s="5"/>
      <c r="C11" s="5"/>
      <c r="D11" s="5"/>
      <c r="E11" s="5"/>
      <c r="F11" s="5"/>
      <c r="G11" s="6" t="s">
        <v>87</v>
      </c>
      <c r="H11" s="4"/>
      <c r="I11" s="4"/>
    </row>
    <row r="12" spans="1:10" s="2" customFormat="1" ht="24.75" customHeight="1" x14ac:dyDescent="0.2">
      <c r="A12" s="43" t="s">
        <v>88</v>
      </c>
      <c r="B12" s="43"/>
      <c r="C12" s="22"/>
      <c r="D12" s="5"/>
      <c r="E12" s="5"/>
      <c r="F12" s="5"/>
      <c r="G12" s="44" t="s">
        <v>88</v>
      </c>
      <c r="H12" s="44"/>
      <c r="I12" s="44"/>
    </row>
    <row r="13" spans="1:10" s="2" customFormat="1" ht="24" customHeight="1" x14ac:dyDescent="0.2">
      <c r="A13" s="45" t="s">
        <v>89</v>
      </c>
      <c r="B13" s="45"/>
      <c r="C13" s="23"/>
      <c r="G13" s="45" t="s">
        <v>89</v>
      </c>
      <c r="H13" s="45"/>
      <c r="I13" s="45"/>
    </row>
    <row r="14" spans="1:10" s="2" customFormat="1" x14ac:dyDescent="0.2">
      <c r="A14" s="24" t="s">
        <v>116</v>
      </c>
      <c r="B14" s="9"/>
      <c r="D14"/>
      <c r="F14" s="7"/>
      <c r="G14" s="8" t="s">
        <v>67</v>
      </c>
      <c r="I14" s="9" t="s">
        <v>68</v>
      </c>
    </row>
    <row r="15" spans="1:10" s="2" customFormat="1" x14ac:dyDescent="0.2">
      <c r="A15" s="5"/>
      <c r="D15" s="5"/>
      <c r="E15" s="5"/>
      <c r="F15" s="5"/>
      <c r="G15" s="5"/>
    </row>
    <row r="16" spans="1:10" s="12" customFormat="1" x14ac:dyDescent="0.2">
      <c r="A16" s="10" t="s">
        <v>123</v>
      </c>
      <c r="B16" s="11"/>
      <c r="C16" s="11"/>
      <c r="D16" s="10"/>
      <c r="E16" s="10"/>
      <c r="F16" s="10"/>
      <c r="G16" s="10" t="s">
        <v>124</v>
      </c>
      <c r="H16" s="11"/>
      <c r="I16" s="11"/>
      <c r="J16" s="11"/>
    </row>
    <row r="17" spans="1:10" s="12" customFormat="1" x14ac:dyDescent="0.2">
      <c r="A17" s="10"/>
      <c r="B17" s="10"/>
      <c r="C17" s="10"/>
      <c r="D17" s="10"/>
      <c r="E17" s="10"/>
      <c r="F17" s="10"/>
      <c r="G17" s="10"/>
      <c r="H17" s="11"/>
      <c r="I17" s="11"/>
      <c r="J17" s="11"/>
    </row>
    <row r="18" spans="1:10" s="12" customFormat="1" x14ac:dyDescent="0.2">
      <c r="A18" s="10"/>
      <c r="B18" s="10"/>
      <c r="C18" s="10"/>
      <c r="D18" s="10"/>
      <c r="E18" s="10"/>
      <c r="F18" s="10"/>
      <c r="G18" s="10"/>
      <c r="H18" s="11"/>
      <c r="I18" s="11"/>
      <c r="J18" s="11"/>
    </row>
    <row r="19" spans="1:10" s="12" customFormat="1" x14ac:dyDescent="0.2">
      <c r="A19" s="10"/>
      <c r="B19" s="10"/>
      <c r="C19" s="10"/>
      <c r="D19" s="10"/>
      <c r="E19" s="10"/>
      <c r="F19" s="10"/>
      <c r="G19" s="38"/>
      <c r="H19" s="38"/>
      <c r="I19" s="13" t="s">
        <v>69</v>
      </c>
      <c r="J19" s="11"/>
    </row>
    <row r="20" spans="1:10" s="12" customFormat="1" ht="14.25" x14ac:dyDescent="0.2">
      <c r="A20" s="10"/>
      <c r="B20" s="10"/>
      <c r="C20" s="16" t="s">
        <v>120</v>
      </c>
      <c r="D20" s="10"/>
      <c r="E20" s="10"/>
      <c r="F20" s="10"/>
      <c r="G20" s="46" t="s">
        <v>70</v>
      </c>
      <c r="H20" s="47"/>
      <c r="I20" s="15" t="s">
        <v>71</v>
      </c>
      <c r="J20" s="11"/>
    </row>
    <row r="21" spans="1:10" s="12" customFormat="1" x14ac:dyDescent="0.2">
      <c r="A21" s="10"/>
      <c r="B21" s="10"/>
      <c r="G21" s="38"/>
      <c r="H21" s="38" t="s">
        <v>72</v>
      </c>
      <c r="I21" s="15" t="s">
        <v>125</v>
      </c>
      <c r="J21" s="11"/>
    </row>
    <row r="22" spans="1:10" s="12" customFormat="1" x14ac:dyDescent="0.2">
      <c r="A22" s="10"/>
      <c r="B22" s="10"/>
      <c r="C22" s="40" t="s">
        <v>126</v>
      </c>
      <c r="D22" s="40"/>
      <c r="E22" s="40"/>
      <c r="F22" s="40"/>
      <c r="G22" s="38"/>
      <c r="H22" s="38" t="s">
        <v>73</v>
      </c>
      <c r="I22" s="15" t="s">
        <v>74</v>
      </c>
      <c r="J22" s="11"/>
    </row>
    <row r="23" spans="1:10" s="12" customFormat="1" x14ac:dyDescent="0.2">
      <c r="A23" s="10"/>
      <c r="B23" s="10"/>
      <c r="C23" s="10"/>
      <c r="D23" s="10"/>
      <c r="E23" s="10"/>
      <c r="F23" s="10"/>
      <c r="G23" s="38"/>
      <c r="H23" s="38" t="s">
        <v>90</v>
      </c>
      <c r="I23" s="15" t="s">
        <v>75</v>
      </c>
      <c r="J23" s="11"/>
    </row>
    <row r="24" spans="1:10" s="12" customFormat="1" x14ac:dyDescent="0.2">
      <c r="A24" s="14" t="s">
        <v>76</v>
      </c>
      <c r="B24" s="17" t="s">
        <v>77</v>
      </c>
      <c r="C24" s="10"/>
      <c r="D24" s="10"/>
      <c r="E24" s="10"/>
      <c r="F24" s="10"/>
      <c r="G24" s="10"/>
      <c r="H24" s="11"/>
      <c r="I24" s="11"/>
      <c r="J24" s="11"/>
    </row>
    <row r="25" spans="1:10" s="12" customFormat="1" x14ac:dyDescent="0.2">
      <c r="A25" s="14" t="s">
        <v>78</v>
      </c>
      <c r="B25" s="17" t="s">
        <v>77</v>
      </c>
      <c r="C25" s="10"/>
      <c r="D25" s="10"/>
      <c r="E25" s="10"/>
      <c r="F25" s="10"/>
      <c r="G25" s="10"/>
      <c r="H25" s="11"/>
      <c r="I25" s="11"/>
      <c r="J25" s="11"/>
    </row>
    <row r="26" spans="1:10" s="12" customFormat="1" x14ac:dyDescent="0.2">
      <c r="A26" s="14" t="s">
        <v>79</v>
      </c>
      <c r="B26" s="10"/>
      <c r="C26" s="17" t="s">
        <v>77</v>
      </c>
      <c r="D26" s="10"/>
      <c r="E26" s="10"/>
      <c r="F26" s="10"/>
      <c r="G26" s="10"/>
      <c r="H26" s="11"/>
      <c r="I26" s="11"/>
      <c r="J26" s="11"/>
    </row>
    <row r="27" spans="1:10" s="12" customFormat="1" x14ac:dyDescent="0.2">
      <c r="A27" s="14" t="s">
        <v>80</v>
      </c>
      <c r="B27" s="17" t="s">
        <v>81</v>
      </c>
      <c r="C27" s="10"/>
      <c r="D27" s="10"/>
      <c r="E27" s="10"/>
      <c r="F27" s="10"/>
    </row>
    <row r="28" spans="1:10" s="12" customFormat="1" x14ac:dyDescent="0.2">
      <c r="A28" s="14" t="s">
        <v>91</v>
      </c>
      <c r="B28" s="17" t="s">
        <v>0</v>
      </c>
      <c r="C28" s="10"/>
      <c r="D28" s="10"/>
      <c r="E28" s="10"/>
      <c r="F28" s="10"/>
    </row>
    <row r="29" spans="1:10" s="12" customFormat="1" x14ac:dyDescent="0.2">
      <c r="A29" s="10"/>
      <c r="B29" s="10"/>
      <c r="C29" s="10"/>
      <c r="D29" s="10"/>
      <c r="E29" s="10"/>
      <c r="F29" s="10"/>
    </row>
    <row r="30" spans="1:10" s="12" customFormat="1" x14ac:dyDescent="0.2">
      <c r="A30" s="11"/>
      <c r="B30" s="11"/>
      <c r="C30" s="11"/>
      <c r="D30" s="11"/>
      <c r="E30" s="11"/>
      <c r="F30" s="11"/>
    </row>
    <row r="31" spans="1:10" s="18" customFormat="1" x14ac:dyDescent="0.2">
      <c r="A31" s="41" t="s">
        <v>92</v>
      </c>
      <c r="B31" s="41" t="s">
        <v>93</v>
      </c>
      <c r="C31" s="41" t="s">
        <v>110</v>
      </c>
      <c r="D31" s="41"/>
      <c r="E31" s="41"/>
      <c r="F31" s="41"/>
      <c r="G31" s="41"/>
      <c r="H31" s="41" t="s">
        <v>109</v>
      </c>
      <c r="I31" s="41"/>
    </row>
    <row r="32" spans="1:10" s="18" customFormat="1" ht="22.5" x14ac:dyDescent="0.2">
      <c r="A32" s="41"/>
      <c r="B32" s="41"/>
      <c r="C32" s="36" t="s">
        <v>94</v>
      </c>
      <c r="D32" s="36" t="s">
        <v>95</v>
      </c>
      <c r="E32" s="36" t="s">
        <v>96</v>
      </c>
      <c r="F32" s="36" t="s">
        <v>1</v>
      </c>
      <c r="G32" s="36" t="s">
        <v>97</v>
      </c>
      <c r="H32" s="36" t="s">
        <v>98</v>
      </c>
      <c r="I32" s="36" t="s">
        <v>99</v>
      </c>
    </row>
    <row r="33" spans="1:9" s="18" customFormat="1" x14ac:dyDescent="0.2">
      <c r="A33" s="36" t="s">
        <v>100</v>
      </c>
      <c r="B33" s="36" t="s">
        <v>101</v>
      </c>
      <c r="C33" s="36" t="s">
        <v>107</v>
      </c>
      <c r="D33" s="36" t="s">
        <v>102</v>
      </c>
      <c r="E33" s="36" t="s">
        <v>103</v>
      </c>
      <c r="F33" s="36" t="s">
        <v>104</v>
      </c>
      <c r="G33" s="36" t="s">
        <v>105</v>
      </c>
      <c r="H33" s="36" t="s">
        <v>106</v>
      </c>
      <c r="I33" s="36" t="s">
        <v>108</v>
      </c>
    </row>
    <row r="34" spans="1:9" s="1" customFormat="1" ht="33.75" x14ac:dyDescent="0.2">
      <c r="A34" s="25" t="s">
        <v>3</v>
      </c>
      <c r="B34" s="26" t="s">
        <v>5</v>
      </c>
      <c r="C34" s="26" t="s">
        <v>2</v>
      </c>
      <c r="D34" s="26"/>
      <c r="E34" s="26"/>
      <c r="F34" s="26"/>
      <c r="G34" s="26"/>
      <c r="H34" s="27">
        <f>SUM(H35:H45)</f>
        <v>703979</v>
      </c>
      <c r="I34" s="27"/>
    </row>
    <row r="35" spans="1:9" x14ac:dyDescent="0.2">
      <c r="A35" s="28" t="s">
        <v>10</v>
      </c>
      <c r="B35" s="29" t="s">
        <v>5</v>
      </c>
      <c r="C35" s="29" t="s">
        <v>2</v>
      </c>
      <c r="D35" s="29" t="s">
        <v>6</v>
      </c>
      <c r="E35" s="29" t="s">
        <v>11</v>
      </c>
      <c r="F35" s="29" t="s">
        <v>12</v>
      </c>
      <c r="G35" s="29" t="s">
        <v>9</v>
      </c>
      <c r="H35" s="30">
        <v>226555</v>
      </c>
      <c r="I35" s="30"/>
    </row>
    <row r="36" spans="1:9" x14ac:dyDescent="0.2">
      <c r="A36" s="28" t="s">
        <v>16</v>
      </c>
      <c r="B36" s="29" t="s">
        <v>5</v>
      </c>
      <c r="C36" s="29" t="s">
        <v>2</v>
      </c>
      <c r="D36" s="29" t="s">
        <v>6</v>
      </c>
      <c r="E36" s="29" t="s">
        <v>17</v>
      </c>
      <c r="F36" s="29" t="s">
        <v>18</v>
      </c>
      <c r="G36" s="29" t="s">
        <v>9</v>
      </c>
      <c r="H36" s="30">
        <f>65000+60000</f>
        <v>125000</v>
      </c>
      <c r="I36" s="30"/>
    </row>
    <row r="37" spans="1:9" x14ac:dyDescent="0.2">
      <c r="A37" s="28" t="s">
        <v>13</v>
      </c>
      <c r="B37" s="29" t="s">
        <v>5</v>
      </c>
      <c r="C37" s="29" t="s">
        <v>2</v>
      </c>
      <c r="D37" s="29" t="s">
        <v>6</v>
      </c>
      <c r="E37" s="29" t="s">
        <v>14</v>
      </c>
      <c r="F37" s="29" t="s">
        <v>15</v>
      </c>
      <c r="G37" s="29" t="s">
        <v>9</v>
      </c>
      <c r="H37" s="30">
        <v>68424</v>
      </c>
      <c r="I37" s="30"/>
    </row>
    <row r="38" spans="1:9" x14ac:dyDescent="0.2">
      <c r="A38" s="28" t="s">
        <v>25</v>
      </c>
      <c r="B38" s="29" t="s">
        <v>5</v>
      </c>
      <c r="C38" s="29" t="s">
        <v>2</v>
      </c>
      <c r="D38" s="29" t="s">
        <v>6</v>
      </c>
      <c r="E38" s="29" t="s">
        <v>7</v>
      </c>
      <c r="F38" s="29" t="s">
        <v>26</v>
      </c>
      <c r="G38" s="29" t="s">
        <v>9</v>
      </c>
      <c r="H38" s="30">
        <v>0</v>
      </c>
      <c r="I38" s="30"/>
    </row>
    <row r="39" spans="1:9" ht="22.5" x14ac:dyDescent="0.2">
      <c r="A39" s="28" t="s">
        <v>4</v>
      </c>
      <c r="B39" s="29" t="s">
        <v>5</v>
      </c>
      <c r="C39" s="29" t="s">
        <v>2</v>
      </c>
      <c r="D39" s="29" t="s">
        <v>6</v>
      </c>
      <c r="E39" s="29" t="s">
        <v>7</v>
      </c>
      <c r="F39" s="29" t="s">
        <v>8</v>
      </c>
      <c r="G39" s="29" t="s">
        <v>9</v>
      </c>
      <c r="H39" s="30">
        <v>2000</v>
      </c>
      <c r="I39" s="30"/>
    </row>
    <row r="40" spans="1:9" x14ac:dyDescent="0.2">
      <c r="A40" s="28" t="s">
        <v>23</v>
      </c>
      <c r="B40" s="29" t="s">
        <v>5</v>
      </c>
      <c r="C40" s="29" t="s">
        <v>2</v>
      </c>
      <c r="D40" s="29" t="s">
        <v>6</v>
      </c>
      <c r="E40" s="29" t="s">
        <v>7</v>
      </c>
      <c r="F40" s="29" t="s">
        <v>24</v>
      </c>
      <c r="G40" s="29" t="s">
        <v>9</v>
      </c>
      <c r="H40" s="30">
        <v>3000</v>
      </c>
      <c r="I40" s="30"/>
    </row>
    <row r="41" spans="1:9" x14ac:dyDescent="0.2">
      <c r="A41" s="28" t="s">
        <v>19</v>
      </c>
      <c r="B41" s="29" t="s">
        <v>5</v>
      </c>
      <c r="C41" s="29" t="s">
        <v>2</v>
      </c>
      <c r="D41" s="29" t="s">
        <v>6</v>
      </c>
      <c r="E41" s="29" t="s">
        <v>7</v>
      </c>
      <c r="F41" s="29" t="s">
        <v>20</v>
      </c>
      <c r="G41" s="29" t="s">
        <v>9</v>
      </c>
      <c r="H41" s="30">
        <v>49000</v>
      </c>
      <c r="I41" s="30"/>
    </row>
    <row r="42" spans="1:9" x14ac:dyDescent="0.2">
      <c r="A42" s="28" t="s">
        <v>21</v>
      </c>
      <c r="B42" s="29" t="s">
        <v>5</v>
      </c>
      <c r="C42" s="29" t="s">
        <v>2</v>
      </c>
      <c r="D42" s="29" t="s">
        <v>6</v>
      </c>
      <c r="E42" s="29" t="s">
        <v>7</v>
      </c>
      <c r="F42" s="29" t="s">
        <v>22</v>
      </c>
      <c r="G42" s="29" t="s">
        <v>9</v>
      </c>
      <c r="H42" s="30">
        <v>43980</v>
      </c>
      <c r="I42" s="30"/>
    </row>
    <row r="43" spans="1:9" x14ac:dyDescent="0.2">
      <c r="A43" s="28" t="s">
        <v>21</v>
      </c>
      <c r="B43" s="29" t="s">
        <v>5</v>
      </c>
      <c r="C43" s="29" t="s">
        <v>2</v>
      </c>
      <c r="D43" s="29" t="s">
        <v>6</v>
      </c>
      <c r="E43" s="29" t="s">
        <v>7</v>
      </c>
      <c r="F43" s="29" t="s">
        <v>127</v>
      </c>
      <c r="G43" s="29" t="s">
        <v>9</v>
      </c>
      <c r="H43" s="30">
        <v>36020</v>
      </c>
      <c r="I43" s="30"/>
    </row>
    <row r="44" spans="1:9" x14ac:dyDescent="0.2">
      <c r="A44" s="28" t="s">
        <v>29</v>
      </c>
      <c r="B44" s="29" t="s">
        <v>5</v>
      </c>
      <c r="C44" s="29" t="s">
        <v>2</v>
      </c>
      <c r="D44" s="29" t="s">
        <v>6</v>
      </c>
      <c r="E44" s="29" t="s">
        <v>7</v>
      </c>
      <c r="F44" s="29" t="s">
        <v>30</v>
      </c>
      <c r="G44" s="29" t="s">
        <v>9</v>
      </c>
      <c r="H44" s="30">
        <v>10000</v>
      </c>
      <c r="I44" s="30"/>
    </row>
    <row r="45" spans="1:9" ht="22.5" x14ac:dyDescent="0.2">
      <c r="A45" s="28" t="s">
        <v>27</v>
      </c>
      <c r="B45" s="29" t="s">
        <v>5</v>
      </c>
      <c r="C45" s="29" t="s">
        <v>2</v>
      </c>
      <c r="D45" s="29" t="s">
        <v>6</v>
      </c>
      <c r="E45" s="29" t="s">
        <v>7</v>
      </c>
      <c r="F45" s="29" t="s">
        <v>28</v>
      </c>
      <c r="G45" s="29" t="s">
        <v>9</v>
      </c>
      <c r="H45" s="30">
        <f>70000+70000</f>
        <v>140000</v>
      </c>
      <c r="I45" s="30"/>
    </row>
    <row r="46" spans="1:9" s="1" customFormat="1" ht="45" x14ac:dyDescent="0.2">
      <c r="A46" s="25" t="s">
        <v>34</v>
      </c>
      <c r="B46" s="26" t="s">
        <v>5</v>
      </c>
      <c r="C46" s="26" t="s">
        <v>33</v>
      </c>
      <c r="D46" s="26"/>
      <c r="E46" s="26"/>
      <c r="F46" s="26"/>
      <c r="G46" s="26"/>
      <c r="H46" s="27">
        <f>H47+H49+H51+H53+H54+H56+H57+H48+H50+H52+H61+H62+H68+H72+H79+H86+H91+H60+H55+H58+H59</f>
        <v>16170157.369999999</v>
      </c>
      <c r="I46" s="27"/>
    </row>
    <row r="47" spans="1:9" x14ac:dyDescent="0.2">
      <c r="A47" s="28" t="s">
        <v>10</v>
      </c>
      <c r="B47" s="29" t="s">
        <v>5</v>
      </c>
      <c r="C47" s="29" t="s">
        <v>33</v>
      </c>
      <c r="D47" s="29" t="s">
        <v>35</v>
      </c>
      <c r="E47" s="29" t="s">
        <v>11</v>
      </c>
      <c r="F47" s="29" t="s">
        <v>12</v>
      </c>
      <c r="G47" s="29" t="s">
        <v>9</v>
      </c>
      <c r="H47" s="30">
        <v>8460839.1799999997</v>
      </c>
      <c r="I47" s="30"/>
    </row>
    <row r="48" spans="1:9" x14ac:dyDescent="0.2">
      <c r="A48" s="28" t="s">
        <v>16</v>
      </c>
      <c r="B48" s="29" t="s">
        <v>5</v>
      </c>
      <c r="C48" s="29" t="s">
        <v>33</v>
      </c>
      <c r="D48" s="29" t="s">
        <v>35</v>
      </c>
      <c r="E48" s="29" t="s">
        <v>17</v>
      </c>
      <c r="F48" s="29" t="s">
        <v>18</v>
      </c>
      <c r="G48" s="29" t="s">
        <v>9</v>
      </c>
      <c r="H48" s="30">
        <v>12500</v>
      </c>
      <c r="I48" s="30"/>
    </row>
    <row r="49" spans="1:9" x14ac:dyDescent="0.2">
      <c r="A49" s="28" t="s">
        <v>13</v>
      </c>
      <c r="B49" s="29" t="s">
        <v>5</v>
      </c>
      <c r="C49" s="29" t="s">
        <v>33</v>
      </c>
      <c r="D49" s="29" t="s">
        <v>35</v>
      </c>
      <c r="E49" s="29" t="s">
        <v>14</v>
      </c>
      <c r="F49" s="29" t="s">
        <v>15</v>
      </c>
      <c r="G49" s="29" t="s">
        <v>9</v>
      </c>
      <c r="H49" s="30">
        <v>2555148.56</v>
      </c>
      <c r="I49" s="30"/>
    </row>
    <row r="50" spans="1:9" x14ac:dyDescent="0.2">
      <c r="A50" s="28" t="s">
        <v>38</v>
      </c>
      <c r="B50" s="29" t="s">
        <v>5</v>
      </c>
      <c r="C50" s="29" t="s">
        <v>33</v>
      </c>
      <c r="D50" s="29" t="s">
        <v>35</v>
      </c>
      <c r="E50" s="29" t="s">
        <v>7</v>
      </c>
      <c r="F50" s="29" t="s">
        <v>39</v>
      </c>
      <c r="G50" s="29" t="s">
        <v>9</v>
      </c>
      <c r="H50" s="30">
        <v>140000</v>
      </c>
      <c r="I50" s="30"/>
    </row>
    <row r="51" spans="1:9" x14ac:dyDescent="0.2">
      <c r="A51" s="28" t="s">
        <v>25</v>
      </c>
      <c r="B51" s="29" t="s">
        <v>5</v>
      </c>
      <c r="C51" s="29" t="s">
        <v>33</v>
      </c>
      <c r="D51" s="29" t="s">
        <v>35</v>
      </c>
      <c r="E51" s="29" t="s">
        <v>7</v>
      </c>
      <c r="F51" s="29" t="s">
        <v>26</v>
      </c>
      <c r="G51" s="29" t="s">
        <v>9</v>
      </c>
      <c r="H51" s="30">
        <v>0</v>
      </c>
      <c r="I51" s="30"/>
    </row>
    <row r="52" spans="1:9" x14ac:dyDescent="0.2">
      <c r="A52" s="28" t="s">
        <v>23</v>
      </c>
      <c r="B52" s="29" t="s">
        <v>5</v>
      </c>
      <c r="C52" s="29" t="s">
        <v>33</v>
      </c>
      <c r="D52" s="29" t="s">
        <v>35</v>
      </c>
      <c r="E52" s="29" t="s">
        <v>7</v>
      </c>
      <c r="F52" s="29" t="s">
        <v>24</v>
      </c>
      <c r="G52" s="29" t="s">
        <v>9</v>
      </c>
      <c r="H52" s="30">
        <v>147400</v>
      </c>
      <c r="I52" s="30"/>
    </row>
    <row r="53" spans="1:9" x14ac:dyDescent="0.2">
      <c r="A53" s="28" t="s">
        <v>19</v>
      </c>
      <c r="B53" s="29" t="s">
        <v>5</v>
      </c>
      <c r="C53" s="29" t="s">
        <v>33</v>
      </c>
      <c r="D53" s="29" t="s">
        <v>35</v>
      </c>
      <c r="E53" s="29" t="s">
        <v>7</v>
      </c>
      <c r="F53" s="29" t="s">
        <v>20</v>
      </c>
      <c r="G53" s="29" t="s">
        <v>9</v>
      </c>
      <c r="H53" s="30">
        <v>427840</v>
      </c>
      <c r="I53" s="30"/>
    </row>
    <row r="54" spans="1:9" x14ac:dyDescent="0.2">
      <c r="A54" s="28" t="s">
        <v>21</v>
      </c>
      <c r="B54" s="29" t="s">
        <v>5</v>
      </c>
      <c r="C54" s="29" t="s">
        <v>33</v>
      </c>
      <c r="D54" s="29" t="s">
        <v>35</v>
      </c>
      <c r="E54" s="29" t="s">
        <v>7</v>
      </c>
      <c r="F54" s="29" t="s">
        <v>22</v>
      </c>
      <c r="G54" s="29" t="s">
        <v>9</v>
      </c>
      <c r="H54" s="30">
        <v>2965</v>
      </c>
      <c r="I54" s="30"/>
    </row>
    <row r="55" spans="1:9" x14ac:dyDescent="0.2">
      <c r="A55" s="28" t="s">
        <v>21</v>
      </c>
      <c r="B55" s="29" t="s">
        <v>5</v>
      </c>
      <c r="C55" s="29" t="s">
        <v>33</v>
      </c>
      <c r="D55" s="29" t="s">
        <v>35</v>
      </c>
      <c r="E55" s="29" t="s">
        <v>7</v>
      </c>
      <c r="F55" s="29" t="s">
        <v>127</v>
      </c>
      <c r="G55" s="29" t="s">
        <v>9</v>
      </c>
      <c r="H55" s="30">
        <v>2035</v>
      </c>
      <c r="I55" s="30"/>
    </row>
    <row r="56" spans="1:9" x14ac:dyDescent="0.2">
      <c r="A56" s="28" t="s">
        <v>21</v>
      </c>
      <c r="B56" s="29" t="s">
        <v>5</v>
      </c>
      <c r="C56" s="29" t="s">
        <v>33</v>
      </c>
      <c r="D56" s="29" t="s">
        <v>35</v>
      </c>
      <c r="E56" s="29" t="s">
        <v>36</v>
      </c>
      <c r="F56" s="29" t="s">
        <v>128</v>
      </c>
      <c r="G56" s="29" t="s">
        <v>9</v>
      </c>
      <c r="H56" s="30">
        <v>5640.7</v>
      </c>
      <c r="I56" s="30"/>
    </row>
    <row r="57" spans="1:9" x14ac:dyDescent="0.2">
      <c r="A57" s="28" t="s">
        <v>21</v>
      </c>
      <c r="B57" s="29" t="s">
        <v>5</v>
      </c>
      <c r="C57" s="29" t="s">
        <v>33</v>
      </c>
      <c r="D57" s="29" t="s">
        <v>35</v>
      </c>
      <c r="E57" s="29" t="s">
        <v>37</v>
      </c>
      <c r="F57" s="29" t="s">
        <v>22</v>
      </c>
      <c r="G57" s="29" t="s">
        <v>9</v>
      </c>
      <c r="H57" s="30">
        <v>1348.72</v>
      </c>
      <c r="I57" s="30"/>
    </row>
    <row r="58" spans="1:9" x14ac:dyDescent="0.2">
      <c r="A58" s="28" t="s">
        <v>21</v>
      </c>
      <c r="B58" s="29" t="s">
        <v>5</v>
      </c>
      <c r="C58" s="29" t="s">
        <v>33</v>
      </c>
      <c r="D58" s="29" t="s">
        <v>35</v>
      </c>
      <c r="E58" s="29" t="s">
        <v>37</v>
      </c>
      <c r="F58" s="29" t="s">
        <v>128</v>
      </c>
      <c r="G58" s="29" t="s">
        <v>9</v>
      </c>
      <c r="H58" s="30">
        <v>3651.28</v>
      </c>
      <c r="I58" s="30"/>
    </row>
    <row r="59" spans="1:9" x14ac:dyDescent="0.2">
      <c r="A59" s="28" t="s">
        <v>21</v>
      </c>
      <c r="B59" s="29" t="s">
        <v>5</v>
      </c>
      <c r="C59" s="29" t="s">
        <v>33</v>
      </c>
      <c r="D59" s="29" t="s">
        <v>35</v>
      </c>
      <c r="E59" s="29" t="s">
        <v>37</v>
      </c>
      <c r="F59" s="29" t="s">
        <v>129</v>
      </c>
      <c r="G59" s="29" t="s">
        <v>9</v>
      </c>
      <c r="H59" s="30">
        <v>1000</v>
      </c>
      <c r="I59" s="30"/>
    </row>
    <row r="60" spans="1:9" x14ac:dyDescent="0.2">
      <c r="A60" s="28" t="s">
        <v>29</v>
      </c>
      <c r="B60" s="29" t="s">
        <v>5</v>
      </c>
      <c r="C60" s="29" t="s">
        <v>33</v>
      </c>
      <c r="D60" s="29" t="s">
        <v>35</v>
      </c>
      <c r="E60" s="29" t="s">
        <v>7</v>
      </c>
      <c r="F60" s="29" t="s">
        <v>30</v>
      </c>
      <c r="G60" s="29" t="s">
        <v>9</v>
      </c>
      <c r="H60" s="30">
        <v>0</v>
      </c>
      <c r="I60" s="30"/>
    </row>
    <row r="61" spans="1:9" ht="22.5" x14ac:dyDescent="0.2">
      <c r="A61" s="28" t="s">
        <v>27</v>
      </c>
      <c r="B61" s="29" t="s">
        <v>5</v>
      </c>
      <c r="C61" s="29" t="s">
        <v>33</v>
      </c>
      <c r="D61" s="29" t="s">
        <v>35</v>
      </c>
      <c r="E61" s="29" t="s">
        <v>7</v>
      </c>
      <c r="F61" s="29" t="s">
        <v>28</v>
      </c>
      <c r="G61" s="29" t="s">
        <v>9</v>
      </c>
      <c r="H61" s="30">
        <v>703300</v>
      </c>
      <c r="I61" s="30"/>
    </row>
    <row r="62" spans="1:9" s="1" customFormat="1" ht="56.25" x14ac:dyDescent="0.2">
      <c r="A62" s="25" t="s">
        <v>40</v>
      </c>
      <c r="B62" s="26"/>
      <c r="C62" s="26"/>
      <c r="D62" s="26"/>
      <c r="E62" s="26"/>
      <c r="F62" s="26"/>
      <c r="G62" s="26"/>
      <c r="H62" s="27">
        <f>SUM(H63:H67)</f>
        <v>430830.53</v>
      </c>
      <c r="I62" s="27"/>
    </row>
    <row r="63" spans="1:9" x14ac:dyDescent="0.2">
      <c r="A63" s="28" t="s">
        <v>10</v>
      </c>
      <c r="B63" s="29" t="s">
        <v>5</v>
      </c>
      <c r="C63" s="29" t="s">
        <v>33</v>
      </c>
      <c r="D63" s="29" t="s">
        <v>41</v>
      </c>
      <c r="E63" s="29" t="s">
        <v>11</v>
      </c>
      <c r="F63" s="29" t="s">
        <v>12</v>
      </c>
      <c r="G63" s="29" t="s">
        <v>9</v>
      </c>
      <c r="H63" s="30">
        <v>270000</v>
      </c>
      <c r="I63" s="30"/>
    </row>
    <row r="64" spans="1:9" x14ac:dyDescent="0.2">
      <c r="A64" s="28" t="s">
        <v>16</v>
      </c>
      <c r="B64" s="29" t="s">
        <v>5</v>
      </c>
      <c r="C64" s="29" t="s">
        <v>33</v>
      </c>
      <c r="D64" s="29" t="s">
        <v>41</v>
      </c>
      <c r="E64" s="29" t="s">
        <v>17</v>
      </c>
      <c r="F64" s="29" t="s">
        <v>18</v>
      </c>
      <c r="G64" s="29" t="s">
        <v>9</v>
      </c>
      <c r="H64" s="30">
        <v>7200</v>
      </c>
      <c r="I64" s="30"/>
    </row>
    <row r="65" spans="1:9" x14ac:dyDescent="0.2">
      <c r="A65" s="28" t="s">
        <v>13</v>
      </c>
      <c r="B65" s="29" t="s">
        <v>5</v>
      </c>
      <c r="C65" s="29" t="s">
        <v>33</v>
      </c>
      <c r="D65" s="29" t="s">
        <v>41</v>
      </c>
      <c r="E65" s="29" t="s">
        <v>14</v>
      </c>
      <c r="F65" s="29" t="s">
        <v>15</v>
      </c>
      <c r="G65" s="29" t="s">
        <v>9</v>
      </c>
      <c r="H65" s="30">
        <v>81500</v>
      </c>
      <c r="I65" s="30"/>
    </row>
    <row r="66" spans="1:9" ht="22.5" x14ac:dyDescent="0.2">
      <c r="A66" s="28" t="s">
        <v>4</v>
      </c>
      <c r="B66" s="29" t="s">
        <v>5</v>
      </c>
      <c r="C66" s="29" t="s">
        <v>33</v>
      </c>
      <c r="D66" s="29" t="s">
        <v>41</v>
      </c>
      <c r="E66" s="29" t="s">
        <v>7</v>
      </c>
      <c r="F66" s="29" t="s">
        <v>8</v>
      </c>
      <c r="G66" s="29" t="s">
        <v>9</v>
      </c>
      <c r="H66" s="30">
        <f>5000+55000</f>
        <v>60000</v>
      </c>
      <c r="I66" s="30"/>
    </row>
    <row r="67" spans="1:9" x14ac:dyDescent="0.2">
      <c r="A67" s="28" t="s">
        <v>19</v>
      </c>
      <c r="B67" s="29" t="s">
        <v>5</v>
      </c>
      <c r="C67" s="29" t="s">
        <v>33</v>
      </c>
      <c r="D67" s="29" t="s">
        <v>41</v>
      </c>
      <c r="E67" s="29" t="s">
        <v>7</v>
      </c>
      <c r="F67" s="29" t="s">
        <v>20</v>
      </c>
      <c r="G67" s="29" t="s">
        <v>9</v>
      </c>
      <c r="H67" s="30">
        <v>12130.53</v>
      </c>
      <c r="I67" s="30"/>
    </row>
    <row r="68" spans="1:9" s="1" customFormat="1" x14ac:dyDescent="0.2">
      <c r="A68" s="25" t="s">
        <v>31</v>
      </c>
      <c r="B68" s="26"/>
      <c r="C68" s="26"/>
      <c r="D68" s="26"/>
      <c r="E68" s="26"/>
      <c r="F68" s="26"/>
      <c r="G68" s="26"/>
      <c r="H68" s="27">
        <f>SUM(H69:H71)</f>
        <v>317837.09999999998</v>
      </c>
      <c r="I68" s="27"/>
    </row>
    <row r="69" spans="1:9" s="1" customFormat="1" x14ac:dyDescent="0.2">
      <c r="A69" s="28" t="s">
        <v>10</v>
      </c>
      <c r="B69" s="29" t="s">
        <v>5</v>
      </c>
      <c r="C69" s="29" t="s">
        <v>33</v>
      </c>
      <c r="D69" s="29" t="s">
        <v>32</v>
      </c>
      <c r="E69" s="29" t="s">
        <v>11</v>
      </c>
      <c r="F69" s="29" t="s">
        <v>12</v>
      </c>
      <c r="G69" s="29" t="s">
        <v>9</v>
      </c>
      <c r="H69" s="30">
        <v>244114.51</v>
      </c>
      <c r="I69" s="30"/>
    </row>
    <row r="70" spans="1:9" s="1" customFormat="1" x14ac:dyDescent="0.2">
      <c r="A70" s="28" t="s">
        <v>13</v>
      </c>
      <c r="B70" s="29" t="s">
        <v>5</v>
      </c>
      <c r="C70" s="29" t="s">
        <v>33</v>
      </c>
      <c r="D70" s="29" t="s">
        <v>32</v>
      </c>
      <c r="E70" s="29" t="s">
        <v>14</v>
      </c>
      <c r="F70" s="29" t="s">
        <v>15</v>
      </c>
      <c r="G70" s="29" t="s">
        <v>9</v>
      </c>
      <c r="H70" s="30">
        <v>73722.59</v>
      </c>
      <c r="I70" s="30"/>
    </row>
    <row r="71" spans="1:9" ht="22.5" x14ac:dyDescent="0.2">
      <c r="A71" s="28" t="s">
        <v>27</v>
      </c>
      <c r="B71" s="29" t="s">
        <v>5</v>
      </c>
      <c r="C71" s="29" t="s">
        <v>33</v>
      </c>
      <c r="D71" s="29" t="s">
        <v>32</v>
      </c>
      <c r="E71" s="29" t="s">
        <v>7</v>
      </c>
      <c r="F71" s="29" t="s">
        <v>28</v>
      </c>
      <c r="G71" s="29" t="s">
        <v>9</v>
      </c>
      <c r="H71" s="30">
        <v>0</v>
      </c>
      <c r="I71" s="30"/>
    </row>
    <row r="72" spans="1:9" ht="33.75" x14ac:dyDescent="0.2">
      <c r="A72" s="35" t="s">
        <v>42</v>
      </c>
      <c r="B72" s="29"/>
      <c r="C72" s="29"/>
      <c r="D72" s="29"/>
      <c r="E72" s="29"/>
      <c r="F72" s="29"/>
      <c r="G72" s="29"/>
      <c r="H72" s="27">
        <f>SUM(H73:H78)</f>
        <v>635062</v>
      </c>
      <c r="I72" s="30"/>
    </row>
    <row r="73" spans="1:9" x14ac:dyDescent="0.2">
      <c r="A73" s="28" t="s">
        <v>16</v>
      </c>
      <c r="B73" s="29" t="s">
        <v>5</v>
      </c>
      <c r="C73" s="29" t="s">
        <v>33</v>
      </c>
      <c r="D73" s="29" t="s">
        <v>43</v>
      </c>
      <c r="E73" s="29" t="s">
        <v>17</v>
      </c>
      <c r="F73" s="29" t="s">
        <v>18</v>
      </c>
      <c r="G73" s="29" t="s">
        <v>9</v>
      </c>
      <c r="H73" s="30">
        <v>48452</v>
      </c>
      <c r="I73" s="30"/>
    </row>
    <row r="74" spans="1:9" x14ac:dyDescent="0.2">
      <c r="A74" s="28" t="s">
        <v>19</v>
      </c>
      <c r="B74" s="29" t="s">
        <v>5</v>
      </c>
      <c r="C74" s="29" t="s">
        <v>33</v>
      </c>
      <c r="D74" s="29" t="s">
        <v>43</v>
      </c>
      <c r="E74" s="29" t="s">
        <v>7</v>
      </c>
      <c r="F74" s="29" t="s">
        <v>20</v>
      </c>
      <c r="G74" s="29" t="s">
        <v>9</v>
      </c>
      <c r="H74" s="30">
        <v>90800</v>
      </c>
      <c r="I74" s="30"/>
    </row>
    <row r="75" spans="1:9" x14ac:dyDescent="0.2">
      <c r="A75" s="28" t="s">
        <v>21</v>
      </c>
      <c r="B75" s="29" t="s">
        <v>5</v>
      </c>
      <c r="C75" s="29" t="s">
        <v>33</v>
      </c>
      <c r="D75" s="29" t="s">
        <v>43</v>
      </c>
      <c r="E75" s="29" t="s">
        <v>7</v>
      </c>
      <c r="F75" s="29" t="s">
        <v>22</v>
      </c>
      <c r="G75" s="29" t="s">
        <v>9</v>
      </c>
      <c r="H75" s="30">
        <v>42000</v>
      </c>
      <c r="I75" s="30"/>
    </row>
    <row r="76" spans="1:9" x14ac:dyDescent="0.2">
      <c r="A76" s="28" t="s">
        <v>21</v>
      </c>
      <c r="B76" s="29" t="s">
        <v>5</v>
      </c>
      <c r="C76" s="29" t="s">
        <v>33</v>
      </c>
      <c r="D76" s="29" t="s">
        <v>43</v>
      </c>
      <c r="E76" s="29" t="s">
        <v>7</v>
      </c>
      <c r="F76" s="29" t="s">
        <v>127</v>
      </c>
      <c r="G76" s="29" t="s">
        <v>9</v>
      </c>
      <c r="H76" s="30">
        <v>29000</v>
      </c>
      <c r="I76" s="30"/>
    </row>
    <row r="77" spans="1:9" x14ac:dyDescent="0.2">
      <c r="A77" s="28" t="s">
        <v>29</v>
      </c>
      <c r="B77" s="29" t="s">
        <v>5</v>
      </c>
      <c r="C77" s="29" t="s">
        <v>33</v>
      </c>
      <c r="D77" s="29" t="s">
        <v>43</v>
      </c>
      <c r="E77" s="29" t="s">
        <v>7</v>
      </c>
      <c r="F77" s="29" t="s">
        <v>30</v>
      </c>
      <c r="G77" s="29" t="s">
        <v>9</v>
      </c>
      <c r="H77" s="30">
        <v>9049</v>
      </c>
      <c r="I77" s="30"/>
    </row>
    <row r="78" spans="1:9" ht="22.5" x14ac:dyDescent="0.2">
      <c r="A78" s="28" t="s">
        <v>27</v>
      </c>
      <c r="B78" s="29" t="s">
        <v>5</v>
      </c>
      <c r="C78" s="29" t="s">
        <v>33</v>
      </c>
      <c r="D78" s="29" t="s">
        <v>43</v>
      </c>
      <c r="E78" s="29" t="s">
        <v>7</v>
      </c>
      <c r="F78" s="29" t="s">
        <v>28</v>
      </c>
      <c r="G78" s="29" t="s">
        <v>9</v>
      </c>
      <c r="H78" s="30">
        <v>415761</v>
      </c>
      <c r="I78" s="30"/>
    </row>
    <row r="79" spans="1:9" s="1" customFormat="1" ht="22.5" x14ac:dyDescent="0.2">
      <c r="A79" s="25" t="s">
        <v>44</v>
      </c>
      <c r="B79" s="26"/>
      <c r="C79" s="26"/>
      <c r="D79" s="26"/>
      <c r="E79" s="26"/>
      <c r="F79" s="26"/>
      <c r="G79" s="26"/>
      <c r="H79" s="27">
        <f>SUM(H80:H85)</f>
        <v>100000</v>
      </c>
      <c r="I79" s="27"/>
    </row>
    <row r="80" spans="1:9" x14ac:dyDescent="0.2">
      <c r="A80" s="28" t="s">
        <v>16</v>
      </c>
      <c r="B80" s="29" t="s">
        <v>5</v>
      </c>
      <c r="C80" s="29" t="s">
        <v>33</v>
      </c>
      <c r="D80" s="29" t="s">
        <v>45</v>
      </c>
      <c r="E80" s="29" t="s">
        <v>17</v>
      </c>
      <c r="F80" s="29" t="s">
        <v>18</v>
      </c>
      <c r="G80" s="29" t="s">
        <v>9</v>
      </c>
      <c r="H80" s="30">
        <v>14080</v>
      </c>
      <c r="I80" s="30"/>
    </row>
    <row r="81" spans="1:9" x14ac:dyDescent="0.2">
      <c r="A81" s="28" t="s">
        <v>19</v>
      </c>
      <c r="B81" s="29" t="s">
        <v>5</v>
      </c>
      <c r="C81" s="29" t="s">
        <v>33</v>
      </c>
      <c r="D81" s="29" t="s">
        <v>45</v>
      </c>
      <c r="E81" s="29" t="s">
        <v>7</v>
      </c>
      <c r="F81" s="29" t="s">
        <v>20</v>
      </c>
      <c r="G81" s="29" t="s">
        <v>9</v>
      </c>
      <c r="H81" s="30">
        <v>21600</v>
      </c>
      <c r="I81" s="30"/>
    </row>
    <row r="82" spans="1:9" x14ac:dyDescent="0.2">
      <c r="A82" s="28" t="s">
        <v>21</v>
      </c>
      <c r="B82" s="29" t="s">
        <v>5</v>
      </c>
      <c r="C82" s="29" t="s">
        <v>33</v>
      </c>
      <c r="D82" s="29" t="s">
        <v>45</v>
      </c>
      <c r="E82" s="29" t="s">
        <v>7</v>
      </c>
      <c r="F82" s="29" t="s">
        <v>22</v>
      </c>
      <c r="G82" s="29" t="s">
        <v>9</v>
      </c>
      <c r="H82" s="30">
        <v>6700</v>
      </c>
      <c r="I82" s="30"/>
    </row>
    <row r="83" spans="1:9" x14ac:dyDescent="0.2">
      <c r="A83" s="28" t="s">
        <v>21</v>
      </c>
      <c r="B83" s="29" t="s">
        <v>5</v>
      </c>
      <c r="C83" s="29" t="s">
        <v>33</v>
      </c>
      <c r="D83" s="29" t="s">
        <v>45</v>
      </c>
      <c r="E83" s="29" t="s">
        <v>7</v>
      </c>
      <c r="F83" s="29" t="s">
        <v>127</v>
      </c>
      <c r="G83" s="29" t="s">
        <v>9</v>
      </c>
      <c r="H83" s="30">
        <v>10000</v>
      </c>
      <c r="I83" s="30"/>
    </row>
    <row r="84" spans="1:9" x14ac:dyDescent="0.2">
      <c r="A84" s="28" t="s">
        <v>29</v>
      </c>
      <c r="B84" s="29" t="s">
        <v>5</v>
      </c>
      <c r="C84" s="29" t="s">
        <v>33</v>
      </c>
      <c r="D84" s="29" t="s">
        <v>45</v>
      </c>
      <c r="E84" s="29" t="s">
        <v>7</v>
      </c>
      <c r="F84" s="29" t="s">
        <v>30</v>
      </c>
      <c r="G84" s="29" t="s">
        <v>9</v>
      </c>
      <c r="H84" s="30">
        <v>17600</v>
      </c>
      <c r="I84" s="30"/>
    </row>
    <row r="85" spans="1:9" ht="22.5" x14ac:dyDescent="0.2">
      <c r="A85" s="28" t="s">
        <v>27</v>
      </c>
      <c r="B85" s="29" t="s">
        <v>5</v>
      </c>
      <c r="C85" s="29" t="s">
        <v>33</v>
      </c>
      <c r="D85" s="29" t="s">
        <v>45</v>
      </c>
      <c r="E85" s="29" t="s">
        <v>7</v>
      </c>
      <c r="F85" s="29" t="s">
        <v>28</v>
      </c>
      <c r="G85" s="29" t="s">
        <v>9</v>
      </c>
      <c r="H85" s="30">
        <v>30020</v>
      </c>
      <c r="I85" s="30"/>
    </row>
    <row r="86" spans="1:9" s="1" customFormat="1" ht="22.5" x14ac:dyDescent="0.2">
      <c r="A86" s="25" t="s">
        <v>46</v>
      </c>
      <c r="B86" s="26"/>
      <c r="C86" s="26"/>
      <c r="D86" s="26"/>
      <c r="E86" s="26"/>
      <c r="F86" s="26"/>
      <c r="G86" s="26"/>
      <c r="H86" s="27">
        <f>SUM(H87:H90)</f>
        <v>1989042.8</v>
      </c>
      <c r="I86" s="27"/>
    </row>
    <row r="87" spans="1:9" x14ac:dyDescent="0.2">
      <c r="A87" s="28" t="s">
        <v>10</v>
      </c>
      <c r="B87" s="29" t="s">
        <v>5</v>
      </c>
      <c r="C87" s="29" t="s">
        <v>33</v>
      </c>
      <c r="D87" s="29" t="s">
        <v>47</v>
      </c>
      <c r="E87" s="29" t="s">
        <v>48</v>
      </c>
      <c r="F87" s="29" t="s">
        <v>12</v>
      </c>
      <c r="G87" s="29" t="s">
        <v>9</v>
      </c>
      <c r="H87" s="30">
        <v>1526286.08</v>
      </c>
      <c r="I87" s="30"/>
    </row>
    <row r="88" spans="1:9" x14ac:dyDescent="0.2">
      <c r="A88" s="28" t="s">
        <v>16</v>
      </c>
      <c r="B88" s="29" t="s">
        <v>5</v>
      </c>
      <c r="C88" s="29" t="s">
        <v>33</v>
      </c>
      <c r="D88" s="29" t="s">
        <v>47</v>
      </c>
      <c r="E88" s="29" t="s">
        <v>50</v>
      </c>
      <c r="F88" s="29" t="s">
        <v>18</v>
      </c>
      <c r="G88" s="29" t="s">
        <v>9</v>
      </c>
      <c r="H88" s="30">
        <v>0</v>
      </c>
      <c r="I88" s="30"/>
    </row>
    <row r="89" spans="1:9" x14ac:dyDescent="0.2">
      <c r="A89" s="28" t="s">
        <v>13</v>
      </c>
      <c r="B89" s="29" t="s">
        <v>5</v>
      </c>
      <c r="C89" s="29" t="s">
        <v>33</v>
      </c>
      <c r="D89" s="29" t="s">
        <v>47</v>
      </c>
      <c r="E89" s="29" t="s">
        <v>49</v>
      </c>
      <c r="F89" s="29" t="s">
        <v>15</v>
      </c>
      <c r="G89" s="29" t="s">
        <v>9</v>
      </c>
      <c r="H89" s="30">
        <v>460956.72</v>
      </c>
      <c r="I89" s="30"/>
    </row>
    <row r="90" spans="1:9" x14ac:dyDescent="0.2">
      <c r="A90" s="28" t="s">
        <v>19</v>
      </c>
      <c r="B90" s="29" t="s">
        <v>5</v>
      </c>
      <c r="C90" s="29" t="s">
        <v>33</v>
      </c>
      <c r="D90" s="29" t="s">
        <v>47</v>
      </c>
      <c r="E90" s="29" t="s">
        <v>7</v>
      </c>
      <c r="F90" s="29" t="s">
        <v>20</v>
      </c>
      <c r="G90" s="29" t="s">
        <v>9</v>
      </c>
      <c r="H90" s="30">
        <v>1800</v>
      </c>
      <c r="I90" s="30"/>
    </row>
    <row r="91" spans="1:9" s="1" customFormat="1" ht="56.25" x14ac:dyDescent="0.2">
      <c r="A91" s="25" t="s">
        <v>51</v>
      </c>
      <c r="B91" s="26"/>
      <c r="C91" s="26"/>
      <c r="D91" s="26"/>
      <c r="E91" s="26"/>
      <c r="F91" s="26"/>
      <c r="G91" s="26"/>
      <c r="H91" s="27">
        <f>SUM(H92:H95)</f>
        <v>233716.5</v>
      </c>
      <c r="I91" s="27"/>
    </row>
    <row r="92" spans="1:9" x14ac:dyDescent="0.2">
      <c r="A92" s="28" t="s">
        <v>16</v>
      </c>
      <c r="B92" s="29" t="s">
        <v>5</v>
      </c>
      <c r="C92" s="29" t="s">
        <v>33</v>
      </c>
      <c r="D92" s="29" t="s">
        <v>52</v>
      </c>
      <c r="E92" s="29" t="s">
        <v>17</v>
      </c>
      <c r="F92" s="29" t="s">
        <v>18</v>
      </c>
      <c r="G92" s="29" t="s">
        <v>9</v>
      </c>
      <c r="H92" s="30">
        <v>0</v>
      </c>
      <c r="I92" s="30"/>
    </row>
    <row r="93" spans="1:9" x14ac:dyDescent="0.2">
      <c r="A93" s="28" t="s">
        <v>38</v>
      </c>
      <c r="B93" s="29" t="s">
        <v>5</v>
      </c>
      <c r="C93" s="29" t="s">
        <v>33</v>
      </c>
      <c r="D93" s="29" t="s">
        <v>52</v>
      </c>
      <c r="E93" s="29" t="s">
        <v>7</v>
      </c>
      <c r="F93" s="29" t="s">
        <v>39</v>
      </c>
      <c r="G93" s="29" t="s">
        <v>9</v>
      </c>
      <c r="H93" s="30">
        <v>5200</v>
      </c>
      <c r="I93" s="30"/>
    </row>
    <row r="94" spans="1:9" x14ac:dyDescent="0.2">
      <c r="A94" s="28" t="s">
        <v>19</v>
      </c>
      <c r="B94" s="29" t="s">
        <v>5</v>
      </c>
      <c r="C94" s="29" t="s">
        <v>33</v>
      </c>
      <c r="D94" s="29" t="s">
        <v>52</v>
      </c>
      <c r="E94" s="29" t="s">
        <v>7</v>
      </c>
      <c r="F94" s="29" t="s">
        <v>20</v>
      </c>
      <c r="G94" s="29" t="s">
        <v>9</v>
      </c>
      <c r="H94" s="30">
        <v>203516.5</v>
      </c>
      <c r="I94" s="30"/>
    </row>
    <row r="95" spans="1:9" ht="22.5" x14ac:dyDescent="0.2">
      <c r="A95" s="28" t="s">
        <v>27</v>
      </c>
      <c r="B95" s="29" t="s">
        <v>5</v>
      </c>
      <c r="C95" s="29" t="s">
        <v>33</v>
      </c>
      <c r="D95" s="29" t="s">
        <v>52</v>
      </c>
      <c r="E95" s="29" t="s">
        <v>7</v>
      </c>
      <c r="F95" s="29" t="s">
        <v>28</v>
      </c>
      <c r="G95" s="29" t="s">
        <v>9</v>
      </c>
      <c r="H95" s="30">
        <v>25000</v>
      </c>
      <c r="I95" s="30"/>
    </row>
    <row r="96" spans="1:9" s="1" customFormat="1" ht="67.5" x14ac:dyDescent="0.2">
      <c r="A96" s="25" t="s">
        <v>54</v>
      </c>
      <c r="B96" s="26" t="s">
        <v>5</v>
      </c>
      <c r="C96" s="26" t="s">
        <v>53</v>
      </c>
      <c r="D96" s="26"/>
      <c r="E96" s="26"/>
      <c r="F96" s="26"/>
      <c r="G96" s="26"/>
      <c r="H96" s="27">
        <f>H97+H98+H100+H101+H104</f>
        <v>15126293.359999999</v>
      </c>
      <c r="I96" s="27"/>
    </row>
    <row r="97" spans="1:9" x14ac:dyDescent="0.2">
      <c r="A97" s="28" t="s">
        <v>55</v>
      </c>
      <c r="B97" s="29" t="s">
        <v>5</v>
      </c>
      <c r="C97" s="29" t="s">
        <v>53</v>
      </c>
      <c r="D97" s="29" t="s">
        <v>56</v>
      </c>
      <c r="E97" s="29" t="s">
        <v>57</v>
      </c>
      <c r="F97" s="29" t="s">
        <v>58</v>
      </c>
      <c r="G97" s="29" t="s">
        <v>9</v>
      </c>
      <c r="H97" s="30">
        <v>7550206</v>
      </c>
      <c r="I97" s="30"/>
    </row>
    <row r="98" spans="1:9" x14ac:dyDescent="0.2">
      <c r="A98" s="28" t="s">
        <v>19</v>
      </c>
      <c r="B98" s="29" t="s">
        <v>5</v>
      </c>
      <c r="C98" s="29" t="s">
        <v>53</v>
      </c>
      <c r="D98" s="29" t="s">
        <v>56</v>
      </c>
      <c r="E98" s="29" t="s">
        <v>7</v>
      </c>
      <c r="F98" s="29" t="s">
        <v>20</v>
      </c>
      <c r="G98" s="29" t="s">
        <v>9</v>
      </c>
      <c r="H98" s="30">
        <v>5366447.04</v>
      </c>
      <c r="I98" s="30"/>
    </row>
    <row r="99" spans="1:9" ht="33.75" x14ac:dyDescent="0.2">
      <c r="A99" s="28" t="s">
        <v>59</v>
      </c>
      <c r="B99" s="29"/>
      <c r="C99" s="29"/>
      <c r="D99" s="29"/>
      <c r="E99" s="29"/>
      <c r="F99" s="29"/>
      <c r="G99" s="29"/>
      <c r="H99" s="30"/>
      <c r="I99" s="30"/>
    </row>
    <row r="100" spans="1:9" x14ac:dyDescent="0.2">
      <c r="A100" s="28" t="s">
        <v>55</v>
      </c>
      <c r="B100" s="29" t="s">
        <v>5</v>
      </c>
      <c r="C100" s="29" t="s">
        <v>53</v>
      </c>
      <c r="D100" s="29" t="s">
        <v>60</v>
      </c>
      <c r="E100" s="29" t="s">
        <v>57</v>
      </c>
      <c r="F100" s="29" t="s">
        <v>58</v>
      </c>
      <c r="G100" s="29" t="s">
        <v>9</v>
      </c>
      <c r="H100" s="30">
        <v>831131.53</v>
      </c>
      <c r="I100" s="30"/>
    </row>
    <row r="101" spans="1:9" s="1" customFormat="1" ht="67.5" x14ac:dyDescent="0.2">
      <c r="A101" s="25" t="s">
        <v>61</v>
      </c>
      <c r="B101" s="26"/>
      <c r="C101" s="26"/>
      <c r="D101" s="26"/>
      <c r="E101" s="26"/>
      <c r="F101" s="26"/>
      <c r="G101" s="26"/>
      <c r="H101" s="27">
        <f>H102+H103</f>
        <v>293538.81</v>
      </c>
      <c r="I101" s="27"/>
    </row>
    <row r="102" spans="1:9" x14ac:dyDescent="0.2">
      <c r="A102" s="28" t="s">
        <v>55</v>
      </c>
      <c r="B102" s="29" t="s">
        <v>5</v>
      </c>
      <c r="C102" s="29" t="s">
        <v>53</v>
      </c>
      <c r="D102" s="29" t="s">
        <v>62</v>
      </c>
      <c r="E102" s="29" t="s">
        <v>57</v>
      </c>
      <c r="F102" s="29" t="s">
        <v>58</v>
      </c>
      <c r="G102" s="29" t="s">
        <v>9</v>
      </c>
      <c r="H102" s="30">
        <v>289038.81</v>
      </c>
      <c r="I102" s="30"/>
    </row>
    <row r="103" spans="1:9" x14ac:dyDescent="0.2">
      <c r="A103" s="28" t="s">
        <v>19</v>
      </c>
      <c r="B103" s="29" t="s">
        <v>5</v>
      </c>
      <c r="C103" s="29" t="s">
        <v>53</v>
      </c>
      <c r="D103" s="29" t="s">
        <v>62</v>
      </c>
      <c r="E103" s="29" t="s">
        <v>7</v>
      </c>
      <c r="F103" s="29" t="s">
        <v>20</v>
      </c>
      <c r="G103" s="29" t="s">
        <v>9</v>
      </c>
      <c r="H103" s="30">
        <v>4500</v>
      </c>
      <c r="I103" s="30"/>
    </row>
    <row r="104" spans="1:9" s="1" customFormat="1" ht="45" x14ac:dyDescent="0.2">
      <c r="A104" s="25" t="s">
        <v>63</v>
      </c>
      <c r="B104" s="26"/>
      <c r="C104" s="26"/>
      <c r="D104" s="26"/>
      <c r="E104" s="26"/>
      <c r="F104" s="26"/>
      <c r="G104" s="26"/>
      <c r="H104" s="27">
        <f>SUM(H105:H112)</f>
        <v>1084969.98</v>
      </c>
      <c r="I104" s="27"/>
    </row>
    <row r="105" spans="1:9" x14ac:dyDescent="0.2">
      <c r="A105" s="28" t="s">
        <v>10</v>
      </c>
      <c r="B105" s="29" t="s">
        <v>5</v>
      </c>
      <c r="C105" s="29" t="s">
        <v>121</v>
      </c>
      <c r="D105" s="29" t="s">
        <v>64</v>
      </c>
      <c r="E105" s="29" t="s">
        <v>48</v>
      </c>
      <c r="F105" s="29" t="s">
        <v>12</v>
      </c>
      <c r="G105" s="29" t="s">
        <v>9</v>
      </c>
      <c r="H105" s="30">
        <v>746236.54</v>
      </c>
      <c r="I105" s="30"/>
    </row>
    <row r="106" spans="1:9" x14ac:dyDescent="0.2">
      <c r="A106" s="28" t="s">
        <v>16</v>
      </c>
      <c r="B106" s="29" t="s">
        <v>5</v>
      </c>
      <c r="C106" s="29" t="s">
        <v>121</v>
      </c>
      <c r="D106" s="29" t="s">
        <v>64</v>
      </c>
      <c r="E106" s="29" t="s">
        <v>50</v>
      </c>
      <c r="F106" s="29" t="s">
        <v>18</v>
      </c>
      <c r="G106" s="29" t="s">
        <v>9</v>
      </c>
      <c r="H106" s="30">
        <v>12000</v>
      </c>
      <c r="I106" s="30"/>
    </row>
    <row r="107" spans="1:9" x14ac:dyDescent="0.2">
      <c r="A107" s="28" t="s">
        <v>13</v>
      </c>
      <c r="B107" s="29" t="s">
        <v>5</v>
      </c>
      <c r="C107" s="29" t="s">
        <v>121</v>
      </c>
      <c r="D107" s="29" t="s">
        <v>64</v>
      </c>
      <c r="E107" s="29" t="s">
        <v>49</v>
      </c>
      <c r="F107" s="29" t="s">
        <v>15</v>
      </c>
      <c r="G107" s="29" t="s">
        <v>9</v>
      </c>
      <c r="H107" s="30">
        <v>225333.44</v>
      </c>
      <c r="I107" s="30"/>
    </row>
    <row r="108" spans="1:9" x14ac:dyDescent="0.2">
      <c r="A108" s="28" t="s">
        <v>38</v>
      </c>
      <c r="B108" s="29" t="s">
        <v>5</v>
      </c>
      <c r="C108" s="29" t="s">
        <v>121</v>
      </c>
      <c r="D108" s="29" t="s">
        <v>64</v>
      </c>
      <c r="E108" s="29" t="s">
        <v>7</v>
      </c>
      <c r="F108" s="29" t="s">
        <v>39</v>
      </c>
      <c r="G108" s="29" t="s">
        <v>9</v>
      </c>
      <c r="H108" s="30">
        <v>50100</v>
      </c>
      <c r="I108" s="30"/>
    </row>
    <row r="109" spans="1:9" x14ac:dyDescent="0.2">
      <c r="A109" s="28" t="s">
        <v>25</v>
      </c>
      <c r="B109" s="29" t="s">
        <v>5</v>
      </c>
      <c r="C109" s="29" t="s">
        <v>121</v>
      </c>
      <c r="D109" s="29" t="s">
        <v>64</v>
      </c>
      <c r="E109" s="29" t="s">
        <v>7</v>
      </c>
      <c r="F109" s="29" t="s">
        <v>26</v>
      </c>
      <c r="G109" s="29" t="s">
        <v>9</v>
      </c>
      <c r="H109" s="30">
        <v>0</v>
      </c>
      <c r="I109" s="30"/>
    </row>
    <row r="110" spans="1:9" x14ac:dyDescent="0.2">
      <c r="A110" s="28" t="s">
        <v>23</v>
      </c>
      <c r="B110" s="29" t="s">
        <v>5</v>
      </c>
      <c r="C110" s="29" t="s">
        <v>121</v>
      </c>
      <c r="D110" s="29" t="s">
        <v>64</v>
      </c>
      <c r="E110" s="29" t="s">
        <v>7</v>
      </c>
      <c r="F110" s="29" t="s">
        <v>24</v>
      </c>
      <c r="G110" s="29" t="s">
        <v>9</v>
      </c>
      <c r="H110" s="30">
        <v>12000</v>
      </c>
      <c r="I110" s="30"/>
    </row>
    <row r="111" spans="1:9" x14ac:dyDescent="0.2">
      <c r="A111" s="28" t="s">
        <v>19</v>
      </c>
      <c r="B111" s="29" t="s">
        <v>5</v>
      </c>
      <c r="C111" s="29" t="s">
        <v>121</v>
      </c>
      <c r="D111" s="29" t="s">
        <v>64</v>
      </c>
      <c r="E111" s="29" t="s">
        <v>7</v>
      </c>
      <c r="F111" s="29" t="s">
        <v>20</v>
      </c>
      <c r="G111" s="29" t="s">
        <v>9</v>
      </c>
      <c r="H111" s="30">
        <v>32000</v>
      </c>
      <c r="I111" s="30"/>
    </row>
    <row r="112" spans="1:9" ht="22.5" x14ac:dyDescent="0.2">
      <c r="A112" s="28" t="s">
        <v>27</v>
      </c>
      <c r="B112" s="29" t="s">
        <v>5</v>
      </c>
      <c r="C112" s="29" t="s">
        <v>121</v>
      </c>
      <c r="D112" s="29" t="s">
        <v>64</v>
      </c>
      <c r="E112" s="29" t="s">
        <v>7</v>
      </c>
      <c r="F112" s="29" t="s">
        <v>28</v>
      </c>
      <c r="G112" s="29" t="s">
        <v>9</v>
      </c>
      <c r="H112" s="30">
        <v>7300</v>
      </c>
      <c r="I112" s="30"/>
    </row>
    <row r="113" spans="1:9" x14ac:dyDescent="0.2">
      <c r="A113" s="31"/>
      <c r="B113" s="32"/>
      <c r="C113" s="32"/>
      <c r="D113" s="32"/>
      <c r="E113" s="32"/>
      <c r="F113" s="32"/>
      <c r="G113" s="32"/>
      <c r="H113" s="33">
        <f>H34+H46+H96</f>
        <v>32000429.729999997</v>
      </c>
      <c r="I113" s="33"/>
    </row>
    <row r="115" spans="1:9" x14ac:dyDescent="0.2">
      <c r="A115" t="s">
        <v>111</v>
      </c>
      <c r="I115" s="34"/>
    </row>
    <row r="116" spans="1:9" x14ac:dyDescent="0.2">
      <c r="A116" t="s">
        <v>112</v>
      </c>
      <c r="B116" s="3" t="s">
        <v>113</v>
      </c>
      <c r="C116" s="19"/>
      <c r="D116" s="19"/>
      <c r="E116" s="19"/>
      <c r="F116" s="19"/>
      <c r="G116" s="19" t="s">
        <v>89</v>
      </c>
      <c r="H116" s="19"/>
    </row>
    <row r="117" spans="1:9" s="9" customFormat="1" ht="11.25" x14ac:dyDescent="0.2">
      <c r="B117" s="39" t="s">
        <v>114</v>
      </c>
      <c r="C117" s="39"/>
      <c r="E117" s="9" t="s">
        <v>67</v>
      </c>
      <c r="G117" s="9" t="s">
        <v>68</v>
      </c>
    </row>
    <row r="119" spans="1:9" x14ac:dyDescent="0.2">
      <c r="A119" t="s">
        <v>115</v>
      </c>
      <c r="B119" s="20" t="s">
        <v>117</v>
      </c>
      <c r="C119" s="19"/>
      <c r="D119" s="19"/>
      <c r="E119" s="19"/>
      <c r="F119" s="19"/>
      <c r="G119" s="3" t="s">
        <v>118</v>
      </c>
      <c r="H119" s="19"/>
    </row>
    <row r="120" spans="1:9" x14ac:dyDescent="0.2">
      <c r="B120" s="39" t="s">
        <v>114</v>
      </c>
      <c r="C120" s="39"/>
      <c r="D120" s="9"/>
      <c r="E120" s="9" t="s">
        <v>67</v>
      </c>
      <c r="F120" s="9"/>
      <c r="G120" s="9" t="s">
        <v>68</v>
      </c>
      <c r="H120" s="9"/>
    </row>
    <row r="124" spans="1:9" x14ac:dyDescent="0.2">
      <c r="A124" s="34"/>
    </row>
  </sheetData>
  <mergeCells count="13">
    <mergeCell ref="H31:I31"/>
    <mergeCell ref="B117:C117"/>
    <mergeCell ref="G8:I8"/>
    <mergeCell ref="A12:B12"/>
    <mergeCell ref="G12:I12"/>
    <mergeCell ref="A13:B13"/>
    <mergeCell ref="G13:I13"/>
    <mergeCell ref="G20:H20"/>
    <mergeCell ref="B120:C120"/>
    <mergeCell ref="C22:F22"/>
    <mergeCell ref="A31:A32"/>
    <mergeCell ref="B31:B32"/>
    <mergeCell ref="C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rep:2.38.2.143</dc:description>
  <cp:lastModifiedBy>Бухгалтер</cp:lastModifiedBy>
  <cp:lastPrinted>2018-06-19T06:03:50Z</cp:lastPrinted>
  <dcterms:created xsi:type="dcterms:W3CDTF">2016-03-30T02:17:43Z</dcterms:created>
  <dcterms:modified xsi:type="dcterms:W3CDTF">2018-06-21T00:30:28Z</dcterms:modified>
</cp:coreProperties>
</file>